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6315" activeTab="0"/>
  </bookViews>
  <sheets>
    <sheet name="Toscana" sheetId="1" r:id="rId1"/>
  </sheets>
  <definedNames/>
  <calcPr fullCalcOnLoad="1"/>
</workbook>
</file>

<file path=xl/sharedStrings.xml><?xml version="1.0" encoding="utf-8"?>
<sst xmlns="http://schemas.openxmlformats.org/spreadsheetml/2006/main" count="296" uniqueCount="138">
  <si>
    <t>Regione</t>
  </si>
  <si>
    <t>Metà Alunni triennio Licei scuole paritarie
A</t>
  </si>
  <si>
    <t>Alunni triennio Tecnici e Professionali scuole paritarie
B</t>
  </si>
  <si>
    <t>Totale Alunni triennio scuole paritarie
C=A+B</t>
  </si>
  <si>
    <t>Importo 8/12 Alternanza scuola lavoro</t>
  </si>
  <si>
    <t>Toscana</t>
  </si>
  <si>
    <t>Provincia</t>
  </si>
  <si>
    <t>Codice</t>
  </si>
  <si>
    <t>Denominazione</t>
  </si>
  <si>
    <t>Arezzo</t>
  </si>
  <si>
    <t>ARPM015009</t>
  </si>
  <si>
    <t>LICEO SAN BARTOLOMEO - ISTITUTO PARITARIO</t>
  </si>
  <si>
    <t>ARTD015004</t>
  </si>
  <si>
    <t>ISTITUTO MECENATE S.R.L</t>
  </si>
  <si>
    <t>Firenze</t>
  </si>
  <si>
    <t>FIPC035006</t>
  </si>
  <si>
    <t>"MARSILIO FICINO"</t>
  </si>
  <si>
    <t>FIPC04500R</t>
  </si>
  <si>
    <t>ISTITUTO DEL SACRO CUORE</t>
  </si>
  <si>
    <t>FIPC05500B</t>
  </si>
  <si>
    <t>"SCUOLE PIE FIORENTINE"</t>
  </si>
  <si>
    <t>FIPCI25001</t>
  </si>
  <si>
    <t>SANTA MARIA DEGLI ANGELI</t>
  </si>
  <si>
    <t>FIPL005008</t>
  </si>
  <si>
    <t>"CALAMANDREI"</t>
  </si>
  <si>
    <t>FIPL06500X</t>
  </si>
  <si>
    <t>"FONDAZIONE CONSERVATORIO SS.ANNUNZIATA"</t>
  </si>
  <si>
    <t>FIPL07500E</t>
  </si>
  <si>
    <t>"SERVE MARIA SS.ADDOLORATA"</t>
  </si>
  <si>
    <t>FIPL085005</t>
  </si>
  <si>
    <t>"S.MARTA"</t>
  </si>
  <si>
    <t>FIPL8A500L</t>
  </si>
  <si>
    <t>FIPMP9500U</t>
  </si>
  <si>
    <t>cavour</t>
  </si>
  <si>
    <t>FIPMRR500G</t>
  </si>
  <si>
    <t>PIERO CALAMANDREI</t>
  </si>
  <si>
    <t>FIPMT8500I</t>
  </si>
  <si>
    <t>GIORGIO LA PIRA</t>
  </si>
  <si>
    <t>FIPS00500D</t>
  </si>
  <si>
    <t>"DANTE ALIGHIERI"</t>
  </si>
  <si>
    <t>FIPS02500P</t>
  </si>
  <si>
    <t>"CAVOUR"</t>
  </si>
  <si>
    <t>FIPS035009</t>
  </si>
  <si>
    <t>"ISTITUTO  CALASANZIO"</t>
  </si>
  <si>
    <t>FIPS04500X</t>
  </si>
  <si>
    <t>FIPS065005</t>
  </si>
  <si>
    <t>FIPS08500A</t>
  </si>
  <si>
    <t>"DON BOSCO"</t>
  </si>
  <si>
    <t>FIPSCR500M</t>
  </si>
  <si>
    <t>FIPSFU500L</t>
  </si>
  <si>
    <t>FIPSO9500R</t>
  </si>
  <si>
    <t>Fondazione Conservatorio SS.ma Annunziata</t>
  </si>
  <si>
    <t>FIPSZD500T</t>
  </si>
  <si>
    <t>marsilio ficino</t>
  </si>
  <si>
    <t>FITB015001</t>
  </si>
  <si>
    <t>"LINDBERGH FLYING SCHOOL"</t>
  </si>
  <si>
    <t>FITD01500X</t>
  </si>
  <si>
    <t>"PACINOTTI"</t>
  </si>
  <si>
    <t>FITE00500R</t>
  </si>
  <si>
    <t>FITF265001</t>
  </si>
  <si>
    <t>FITL025001</t>
  </si>
  <si>
    <t>Grosseto</t>
  </si>
  <si>
    <t>GRPC64500E</t>
  </si>
  <si>
    <t>LICEO CLASSICO PARITARIO - G.CHELLI - GROSSETO</t>
  </si>
  <si>
    <t>GRPS005002</t>
  </si>
  <si>
    <t>LICEO SCIENTIFICO PARITARIO - G.CHELLI - GROSSETO</t>
  </si>
  <si>
    <t>Livorno</t>
  </si>
  <si>
    <t>LIPL01500X</t>
  </si>
  <si>
    <t>LEON BATTISTA ALBERTI</t>
  </si>
  <si>
    <t>LIPL035005</t>
  </si>
  <si>
    <t>G.PARINI</t>
  </si>
  <si>
    <t>LISL00500B</t>
  </si>
  <si>
    <t>LISL015002</t>
  </si>
  <si>
    <t>A.GEMELLI</t>
  </si>
  <si>
    <t>LITD02500G</t>
  </si>
  <si>
    <t>ATTIAS</t>
  </si>
  <si>
    <t>LITL01500B</t>
  </si>
  <si>
    <t>Lucca</t>
  </si>
  <si>
    <t>LUPL01500A</t>
  </si>
  <si>
    <t>LICEO LINGUISTICO BYRON</t>
  </si>
  <si>
    <t>LUPS025006</t>
  </si>
  <si>
    <t>LICEO SCIENTIFICO ESEDRA</t>
  </si>
  <si>
    <t>Massa</t>
  </si>
  <si>
    <t>MSPC01500B</t>
  </si>
  <si>
    <t>VESCOVILE</t>
  </si>
  <si>
    <t>MSPSI35008</t>
  </si>
  <si>
    <t>LICEO SPORTIVO "NOBEL"</t>
  </si>
  <si>
    <t>Pisa</t>
  </si>
  <si>
    <t>PIPS02500D</t>
  </si>
  <si>
    <t>ISTITUTO ARCIVESCOVILE SANTA CATERINA</t>
  </si>
  <si>
    <t>Pistoia</t>
  </si>
  <si>
    <t>PTPM02500D</t>
  </si>
  <si>
    <t>LICEO DELLE SCIENZE UMANE "DON BOSCO"</t>
  </si>
  <si>
    <t>PTPS3N5004</t>
  </si>
  <si>
    <t>LICEO SCIENTIFICO E OPZIONE SCIENZE APPLICATE PARITARI SUORE MANTELLATE</t>
  </si>
  <si>
    <t>Prato</t>
  </si>
  <si>
    <t>POPS00500D</t>
  </si>
  <si>
    <t>CONSERVATORIO S. NICCOLO</t>
  </si>
  <si>
    <t>POPS9T5004</t>
  </si>
  <si>
    <t>ISTITUTO LEONARDO DA VINCI</t>
  </si>
  <si>
    <t>Siena</t>
  </si>
  <si>
    <t>SIPS01500C</t>
  </si>
  <si>
    <t>"ISTITUTO SACRO CUORE DI GESU'" - II° GRADO</t>
  </si>
  <si>
    <t>Totale</t>
  </si>
  <si>
    <t>80078750587</t>
  </si>
  <si>
    <t>05056380487</t>
  </si>
  <si>
    <t>94160370485</t>
  </si>
  <si>
    <t>94004010487</t>
  </si>
  <si>
    <t>01334370481</t>
  </si>
  <si>
    <t>94038830488</t>
  </si>
  <si>
    <t>01587580497</t>
  </si>
  <si>
    <t>04891580484</t>
  </si>
  <si>
    <t>00410000467</t>
  </si>
  <si>
    <t>00682240486</t>
  </si>
  <si>
    <t/>
  </si>
  <si>
    <t>02188150482</t>
  </si>
  <si>
    <t>01068470515</t>
  </si>
  <si>
    <t>80005770484</t>
  </si>
  <si>
    <t>82000670487</t>
  </si>
  <si>
    <t>80007290481</t>
  </si>
  <si>
    <t>02301810483</t>
  </si>
  <si>
    <t>01330310481</t>
  </si>
  <si>
    <t>03827330485</t>
  </si>
  <si>
    <t>92050370532</t>
  </si>
  <si>
    <t>01444700494</t>
  </si>
  <si>
    <t>05842070483</t>
  </si>
  <si>
    <t>00514250976</t>
  </si>
  <si>
    <t>01806310494</t>
  </si>
  <si>
    <t>93009510509</t>
  </si>
  <si>
    <t>00548670456</t>
  </si>
  <si>
    <t>00988560496</t>
  </si>
  <si>
    <t xml:space="preserve">codice fiscale </t>
  </si>
  <si>
    <t>no</t>
  </si>
  <si>
    <t>si</t>
  </si>
  <si>
    <t>importo ires</t>
  </si>
  <si>
    <t>bollo</t>
  </si>
  <si>
    <t>netto</t>
  </si>
  <si>
    <t>ires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</si>
</sst>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########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/>
    </xf>
    <xf numFmtId="3" fontId="37" fillId="33" borderId="10" xfId="0" applyNumberFormat="1" applyFont="1" applyFill="1" applyBorder="1" applyAlignment="1">
      <alignment/>
    </xf>
    <xf numFmtId="165" fontId="37" fillId="33" borderId="10" xfId="0" applyNumberFormat="1" applyFont="1" applyFill="1" applyBorder="1" applyAlignment="1">
      <alignment horizontal="left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33" borderId="0" xfId="0" applyFont="1" applyFill="1" applyAlignment="1">
      <alignment/>
    </xf>
    <xf numFmtId="43" fontId="39" fillId="0" borderId="0" xfId="43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N1" sqref="N1:O16384"/>
    </sheetView>
  </sheetViews>
  <sheetFormatPr defaultColWidth="9.140625" defaultRowHeight="15"/>
  <cols>
    <col min="1" max="1" width="7.421875" style="11" bestFit="1" customWidth="1"/>
    <col min="2" max="2" width="8.140625" style="11" bestFit="1" customWidth="1"/>
    <col min="3" max="3" width="10.28125" style="11" bestFit="1" customWidth="1"/>
    <col min="4" max="4" width="58.8515625" style="11" customWidth="1"/>
    <col min="5" max="5" width="14.57421875" style="11" customWidth="1"/>
    <col min="6" max="6" width="7.57421875" style="11" bestFit="1" customWidth="1"/>
    <col min="7" max="7" width="8.7109375" style="11" bestFit="1" customWidth="1"/>
    <col min="8" max="8" width="7.57421875" style="11" bestFit="1" customWidth="1"/>
    <col min="9" max="9" width="8.57421875" style="11" bestFit="1" customWidth="1"/>
    <col min="10" max="11" width="8.57421875" style="11" customWidth="1"/>
    <col min="12" max="13" width="11.7109375" style="11" customWidth="1"/>
    <col min="14" max="16384" width="9.140625" style="11" customWidth="1"/>
  </cols>
  <sheetData>
    <row r="1" spans="1:13" ht="78.75">
      <c r="A1" s="5" t="s">
        <v>0</v>
      </c>
      <c r="B1" s="5" t="s">
        <v>6</v>
      </c>
      <c r="C1" s="5" t="s">
        <v>7</v>
      </c>
      <c r="D1" s="5" t="s">
        <v>8</v>
      </c>
      <c r="E1" s="7" t="s">
        <v>131</v>
      </c>
      <c r="F1" s="5" t="s">
        <v>1</v>
      </c>
      <c r="G1" s="5" t="s">
        <v>2</v>
      </c>
      <c r="H1" s="5" t="s">
        <v>3</v>
      </c>
      <c r="I1" s="6" t="s">
        <v>4</v>
      </c>
      <c r="J1" s="6" t="s">
        <v>137</v>
      </c>
      <c r="K1" s="6" t="s">
        <v>134</v>
      </c>
      <c r="L1" s="6" t="s">
        <v>135</v>
      </c>
      <c r="M1" s="6" t="s">
        <v>136</v>
      </c>
    </row>
    <row r="2" spans="1:13" ht="15" customHeight="1">
      <c r="A2" s="1" t="s">
        <v>5</v>
      </c>
      <c r="B2" s="1" t="s">
        <v>77</v>
      </c>
      <c r="C2" s="1" t="s">
        <v>78</v>
      </c>
      <c r="D2" s="1" t="s">
        <v>79</v>
      </c>
      <c r="E2" s="3" t="s">
        <v>112</v>
      </c>
      <c r="F2" s="2">
        <v>12</v>
      </c>
      <c r="G2" s="2">
        <v>0</v>
      </c>
      <c r="H2" s="2">
        <v>12</v>
      </c>
      <c r="I2" s="3">
        <v>672.45</v>
      </c>
      <c r="J2" s="3" t="s">
        <v>133</v>
      </c>
      <c r="K2" s="3"/>
      <c r="L2" s="3"/>
      <c r="M2" s="3"/>
    </row>
    <row r="3" spans="1:13" ht="15" customHeight="1">
      <c r="A3" s="1" t="s">
        <v>5</v>
      </c>
      <c r="B3" s="1" t="s">
        <v>77</v>
      </c>
      <c r="C3" s="1" t="s">
        <v>80</v>
      </c>
      <c r="D3" s="1" t="s">
        <v>81</v>
      </c>
      <c r="E3" s="3" t="s">
        <v>112</v>
      </c>
      <c r="F3" s="2">
        <v>7</v>
      </c>
      <c r="G3" s="2">
        <v>0</v>
      </c>
      <c r="H3" s="2">
        <v>7</v>
      </c>
      <c r="I3" s="3">
        <v>392.26</v>
      </c>
      <c r="J3" s="3" t="s">
        <v>133</v>
      </c>
      <c r="K3" s="3"/>
      <c r="L3" s="3"/>
      <c r="M3" s="3"/>
    </row>
    <row r="4" spans="1:13" ht="15" customHeight="1">
      <c r="A4" s="1"/>
      <c r="B4" s="1"/>
      <c r="C4" s="1"/>
      <c r="D4" s="1"/>
      <c r="E4" s="3"/>
      <c r="F4" s="2"/>
      <c r="G4" s="2"/>
      <c r="H4" s="2"/>
      <c r="I4" s="3">
        <f>SUM(I2:I3)</f>
        <v>1064.71</v>
      </c>
      <c r="J4" s="3"/>
      <c r="K4" s="3">
        <f aca="true" t="shared" si="0" ref="K4:K9">I4/100*4</f>
        <v>42.5884</v>
      </c>
      <c r="L4" s="3">
        <v>2</v>
      </c>
      <c r="M4" s="3">
        <f aca="true" t="shared" si="1" ref="M4:M9">I4-K4-L4</f>
        <v>1020.1216000000001</v>
      </c>
    </row>
    <row r="5" spans="1:13" s="13" customFormat="1" ht="15" customHeight="1">
      <c r="A5" s="4" t="s">
        <v>5</v>
      </c>
      <c r="B5" s="4" t="s">
        <v>95</v>
      </c>
      <c r="C5" s="4" t="s">
        <v>98</v>
      </c>
      <c r="D5" s="4" t="s">
        <v>99</v>
      </c>
      <c r="E5" s="8" t="s">
        <v>126</v>
      </c>
      <c r="F5" s="9">
        <v>27</v>
      </c>
      <c r="G5" s="9">
        <v>0</v>
      </c>
      <c r="H5" s="9">
        <v>27</v>
      </c>
      <c r="I5" s="8">
        <v>1513</v>
      </c>
      <c r="J5" s="8" t="s">
        <v>133</v>
      </c>
      <c r="K5" s="8">
        <f t="shared" si="0"/>
        <v>60.52</v>
      </c>
      <c r="L5" s="8">
        <v>2</v>
      </c>
      <c r="M5" s="8">
        <f t="shared" si="1"/>
        <v>1450.48</v>
      </c>
    </row>
    <row r="6" spans="1:13" s="13" customFormat="1" ht="15" customHeight="1">
      <c r="A6" s="4" t="s">
        <v>5</v>
      </c>
      <c r="B6" s="4" t="s">
        <v>82</v>
      </c>
      <c r="C6" s="4" t="s">
        <v>85</v>
      </c>
      <c r="D6" s="4" t="s">
        <v>86</v>
      </c>
      <c r="E6" s="8" t="s">
        <v>129</v>
      </c>
      <c r="F6" s="9">
        <v>7</v>
      </c>
      <c r="G6" s="9">
        <v>0</v>
      </c>
      <c r="H6" s="9">
        <v>7</v>
      </c>
      <c r="I6" s="8">
        <v>392.26</v>
      </c>
      <c r="J6" s="8" t="s">
        <v>133</v>
      </c>
      <c r="K6" s="8">
        <f t="shared" si="0"/>
        <v>15.6904</v>
      </c>
      <c r="L6" s="8">
        <v>2</v>
      </c>
      <c r="M6" s="8">
        <f t="shared" si="1"/>
        <v>374.5696</v>
      </c>
    </row>
    <row r="7" spans="1:13" ht="15" customHeight="1">
      <c r="A7" s="1" t="s">
        <v>5</v>
      </c>
      <c r="B7" s="1" t="s">
        <v>95</v>
      </c>
      <c r="C7" s="1" t="s">
        <v>96</v>
      </c>
      <c r="D7" s="1" t="s">
        <v>97</v>
      </c>
      <c r="E7" s="3" t="s">
        <v>113</v>
      </c>
      <c r="F7" s="2">
        <v>11</v>
      </c>
      <c r="G7" s="2">
        <v>0</v>
      </c>
      <c r="H7" s="2">
        <v>11</v>
      </c>
      <c r="I7" s="3">
        <v>616.41</v>
      </c>
      <c r="J7" s="3" t="s">
        <v>133</v>
      </c>
      <c r="K7" s="3">
        <f t="shared" si="0"/>
        <v>24.656399999999998</v>
      </c>
      <c r="L7" s="3">
        <v>2</v>
      </c>
      <c r="M7" s="3">
        <f t="shared" si="1"/>
        <v>589.7536</v>
      </c>
    </row>
    <row r="8" spans="1:13" s="13" customFormat="1" ht="15" customHeight="1">
      <c r="A8" s="4" t="s">
        <v>5</v>
      </c>
      <c r="B8" s="4" t="s">
        <v>66</v>
      </c>
      <c r="C8" s="4" t="s">
        <v>74</v>
      </c>
      <c r="D8" s="4" t="s">
        <v>75</v>
      </c>
      <c r="E8" s="8" t="s">
        <v>130</v>
      </c>
      <c r="F8" s="9">
        <v>0</v>
      </c>
      <c r="G8" s="9">
        <v>82</v>
      </c>
      <c r="H8" s="9">
        <v>82</v>
      </c>
      <c r="I8" s="8">
        <v>4595.04</v>
      </c>
      <c r="J8" s="8" t="s">
        <v>133</v>
      </c>
      <c r="K8" s="8">
        <f t="shared" si="0"/>
        <v>183.8016</v>
      </c>
      <c r="L8" s="8">
        <v>2</v>
      </c>
      <c r="M8" s="8">
        <f t="shared" si="1"/>
        <v>4409.2384</v>
      </c>
    </row>
    <row r="9" spans="1:13" s="13" customFormat="1" ht="15" customHeight="1">
      <c r="A9" s="4" t="s">
        <v>5</v>
      </c>
      <c r="B9" s="4" t="s">
        <v>9</v>
      </c>
      <c r="C9" s="4" t="s">
        <v>12</v>
      </c>
      <c r="D9" s="4" t="s">
        <v>13</v>
      </c>
      <c r="E9" s="8" t="s">
        <v>116</v>
      </c>
      <c r="F9" s="9">
        <v>0</v>
      </c>
      <c r="G9" s="9">
        <v>27</v>
      </c>
      <c r="H9" s="9">
        <v>27</v>
      </c>
      <c r="I9" s="8">
        <v>1513</v>
      </c>
      <c r="J9" s="8" t="s">
        <v>133</v>
      </c>
      <c r="K9" s="8">
        <f t="shared" si="0"/>
        <v>60.52</v>
      </c>
      <c r="L9" s="8">
        <v>2</v>
      </c>
      <c r="M9" s="8">
        <f t="shared" si="1"/>
        <v>1450.48</v>
      </c>
    </row>
    <row r="10" spans="1:13" s="13" customFormat="1" ht="15" customHeight="1">
      <c r="A10" s="4" t="s">
        <v>5</v>
      </c>
      <c r="B10" s="4" t="s">
        <v>14</v>
      </c>
      <c r="C10" s="4" t="s">
        <v>36</v>
      </c>
      <c r="D10" s="4" t="s">
        <v>37</v>
      </c>
      <c r="E10" s="8" t="s">
        <v>121</v>
      </c>
      <c r="F10" s="9">
        <v>18</v>
      </c>
      <c r="G10" s="9">
        <v>0</v>
      </c>
      <c r="H10" s="9">
        <v>18</v>
      </c>
      <c r="I10" s="8">
        <v>1008.67</v>
      </c>
      <c r="J10" s="8" t="s">
        <v>133</v>
      </c>
      <c r="K10" s="8"/>
      <c r="L10" s="8"/>
      <c r="M10" s="8"/>
    </row>
    <row r="11" spans="1:13" ht="15" customHeight="1">
      <c r="A11" s="1" t="s">
        <v>5</v>
      </c>
      <c r="B11" s="1" t="s">
        <v>14</v>
      </c>
      <c r="C11" s="1" t="s">
        <v>46</v>
      </c>
      <c r="D11" s="1" t="s">
        <v>47</v>
      </c>
      <c r="E11" s="3" t="s">
        <v>121</v>
      </c>
      <c r="F11" s="2">
        <v>30</v>
      </c>
      <c r="G11" s="2">
        <v>0</v>
      </c>
      <c r="H11" s="2">
        <v>30</v>
      </c>
      <c r="I11" s="3">
        <v>1681.11</v>
      </c>
      <c r="J11" s="3" t="s">
        <v>133</v>
      </c>
      <c r="K11" s="3"/>
      <c r="L11" s="3"/>
      <c r="M11" s="3"/>
    </row>
    <row r="12" spans="1:13" ht="15" customHeight="1">
      <c r="A12" s="1"/>
      <c r="B12" s="1"/>
      <c r="C12" s="1"/>
      <c r="D12" s="1"/>
      <c r="E12" s="3"/>
      <c r="F12" s="2"/>
      <c r="G12" s="2"/>
      <c r="H12" s="2"/>
      <c r="I12" s="3">
        <f>SUM(I10:I11)</f>
        <v>2689.7799999999997</v>
      </c>
      <c r="J12" s="3"/>
      <c r="K12" s="3">
        <f>I12/100*4</f>
        <v>107.59119999999999</v>
      </c>
      <c r="L12" s="3">
        <v>2</v>
      </c>
      <c r="M12" s="3">
        <f>I12-K12-L12</f>
        <v>2580.1888</v>
      </c>
    </row>
    <row r="13" spans="1:13" ht="15" customHeight="1">
      <c r="A13" s="1" t="s">
        <v>5</v>
      </c>
      <c r="B13" s="1" t="s">
        <v>14</v>
      </c>
      <c r="C13" s="1" t="s">
        <v>32</v>
      </c>
      <c r="D13" s="1" t="s">
        <v>33</v>
      </c>
      <c r="E13" s="3" t="s">
        <v>108</v>
      </c>
      <c r="F13" s="2">
        <v>44</v>
      </c>
      <c r="G13" s="2">
        <v>0</v>
      </c>
      <c r="H13" s="2">
        <v>44</v>
      </c>
      <c r="I13" s="3">
        <v>2465.63</v>
      </c>
      <c r="J13" s="3" t="s">
        <v>133</v>
      </c>
      <c r="K13" s="3"/>
      <c r="L13" s="3"/>
      <c r="M13" s="3"/>
    </row>
    <row r="14" spans="1:13" ht="15" customHeight="1">
      <c r="A14" s="1" t="s">
        <v>5</v>
      </c>
      <c r="B14" s="1" t="s">
        <v>14</v>
      </c>
      <c r="C14" s="4" t="s">
        <v>40</v>
      </c>
      <c r="D14" s="1" t="s">
        <v>41</v>
      </c>
      <c r="E14" s="3" t="s">
        <v>108</v>
      </c>
      <c r="F14" s="2">
        <v>32</v>
      </c>
      <c r="G14" s="2">
        <v>0</v>
      </c>
      <c r="H14" s="2">
        <v>32</v>
      </c>
      <c r="I14" s="3">
        <v>1793.19</v>
      </c>
      <c r="J14" s="3" t="s">
        <v>133</v>
      </c>
      <c r="K14" s="3"/>
      <c r="L14" s="3"/>
      <c r="M14" s="3"/>
    </row>
    <row r="15" spans="1:13" ht="15" customHeight="1">
      <c r="A15" s="1"/>
      <c r="B15" s="1"/>
      <c r="C15" s="4"/>
      <c r="D15" s="1"/>
      <c r="E15" s="3"/>
      <c r="F15" s="2"/>
      <c r="G15" s="2"/>
      <c r="H15" s="2"/>
      <c r="I15" s="3">
        <f>SUM(I13:I14)</f>
        <v>4258.82</v>
      </c>
      <c r="J15" s="3"/>
      <c r="K15" s="3">
        <f>I15/100*4</f>
        <v>170.3528</v>
      </c>
      <c r="L15" s="3">
        <v>2</v>
      </c>
      <c r="M15" s="3">
        <f>I15-K15-L15</f>
        <v>4086.4671999999996</v>
      </c>
    </row>
    <row r="16" spans="1:13" s="13" customFormat="1" ht="15" customHeight="1">
      <c r="A16" s="4" t="s">
        <v>5</v>
      </c>
      <c r="B16" s="4" t="s">
        <v>66</v>
      </c>
      <c r="C16" s="4" t="s">
        <v>69</v>
      </c>
      <c r="D16" s="4" t="s">
        <v>70</v>
      </c>
      <c r="E16" s="8" t="s">
        <v>124</v>
      </c>
      <c r="F16" s="9">
        <v>17</v>
      </c>
      <c r="G16" s="9">
        <v>0</v>
      </c>
      <c r="H16" s="9">
        <v>17</v>
      </c>
      <c r="I16" s="8">
        <v>952.63</v>
      </c>
      <c r="J16" s="8" t="s">
        <v>133</v>
      </c>
      <c r="K16" s="8">
        <f>I16/100*4</f>
        <v>38.105199999999996</v>
      </c>
      <c r="L16" s="8">
        <v>2</v>
      </c>
      <c r="M16" s="8">
        <f>I16-K16-L16</f>
        <v>912.5248</v>
      </c>
    </row>
    <row r="17" spans="1:13" ht="15" customHeight="1">
      <c r="A17" s="1" t="s">
        <v>5</v>
      </c>
      <c r="B17" s="1" t="s">
        <v>66</v>
      </c>
      <c r="C17" s="1" t="s">
        <v>67</v>
      </c>
      <c r="D17" s="1" t="s">
        <v>68</v>
      </c>
      <c r="E17" s="3" t="s">
        <v>110</v>
      </c>
      <c r="F17" s="2">
        <v>8</v>
      </c>
      <c r="G17" s="2">
        <v>0</v>
      </c>
      <c r="H17" s="2">
        <v>8</v>
      </c>
      <c r="I17" s="3">
        <v>448.3</v>
      </c>
      <c r="J17" s="3" t="s">
        <v>133</v>
      </c>
      <c r="K17" s="3"/>
      <c r="L17" s="3"/>
      <c r="M17" s="3"/>
    </row>
    <row r="18" spans="1:13" ht="15" customHeight="1">
      <c r="A18" s="1" t="s">
        <v>5</v>
      </c>
      <c r="B18" s="1" t="s">
        <v>66</v>
      </c>
      <c r="C18" s="1" t="s">
        <v>71</v>
      </c>
      <c r="D18" s="1" t="s">
        <v>68</v>
      </c>
      <c r="E18" s="3" t="s">
        <v>110</v>
      </c>
      <c r="F18" s="2">
        <v>11</v>
      </c>
      <c r="G18" s="2">
        <v>0</v>
      </c>
      <c r="H18" s="2">
        <v>11</v>
      </c>
      <c r="I18" s="3">
        <v>616.41</v>
      </c>
      <c r="J18" s="3" t="s">
        <v>133</v>
      </c>
      <c r="K18" s="3"/>
      <c r="L18" s="3"/>
      <c r="M18" s="3"/>
    </row>
    <row r="19" spans="1:13" ht="15" customHeight="1">
      <c r="A19" s="1"/>
      <c r="B19" s="1"/>
      <c r="C19" s="1"/>
      <c r="D19" s="1"/>
      <c r="E19" s="3"/>
      <c r="F19" s="2"/>
      <c r="G19" s="2"/>
      <c r="H19" s="2"/>
      <c r="I19" s="3">
        <f>SUM(I17:I18)</f>
        <v>1064.71</v>
      </c>
      <c r="J19" s="3"/>
      <c r="K19" s="3">
        <f>I19/100*4</f>
        <v>42.5884</v>
      </c>
      <c r="L19" s="3">
        <v>2</v>
      </c>
      <c r="M19" s="3">
        <f>I19-K19-L19</f>
        <v>1020.1216000000001</v>
      </c>
    </row>
    <row r="20" spans="1:13" s="13" customFormat="1" ht="15" customHeight="1">
      <c r="A20" s="4" t="s">
        <v>5</v>
      </c>
      <c r="B20" s="4" t="s">
        <v>66</v>
      </c>
      <c r="C20" s="4" t="s">
        <v>72</v>
      </c>
      <c r="D20" s="4" t="s">
        <v>73</v>
      </c>
      <c r="E20" s="8" t="s">
        <v>127</v>
      </c>
      <c r="F20" s="9">
        <v>29</v>
      </c>
      <c r="G20" s="9">
        <v>0</v>
      </c>
      <c r="H20" s="9">
        <v>29</v>
      </c>
      <c r="I20" s="8">
        <v>1625.08</v>
      </c>
      <c r="J20" s="8" t="s">
        <v>133</v>
      </c>
      <c r="K20" s="8"/>
      <c r="L20" s="8"/>
      <c r="M20" s="8"/>
    </row>
    <row r="21" spans="1:13" s="13" customFormat="1" ht="15" customHeight="1">
      <c r="A21" s="4" t="s">
        <v>5</v>
      </c>
      <c r="B21" s="4" t="s">
        <v>66</v>
      </c>
      <c r="C21" s="4" t="s">
        <v>76</v>
      </c>
      <c r="D21" s="4" t="s">
        <v>73</v>
      </c>
      <c r="E21" s="8" t="s">
        <v>127</v>
      </c>
      <c r="F21" s="9">
        <v>0</v>
      </c>
      <c r="G21" s="9">
        <v>29</v>
      </c>
      <c r="H21" s="9">
        <v>29</v>
      </c>
      <c r="I21" s="8">
        <v>1625.08</v>
      </c>
      <c r="J21" s="8" t="s">
        <v>133</v>
      </c>
      <c r="K21" s="8"/>
      <c r="L21" s="8"/>
      <c r="M21" s="8"/>
    </row>
    <row r="22" spans="1:13" ht="15" customHeight="1">
      <c r="A22" s="1"/>
      <c r="B22" s="1"/>
      <c r="C22" s="1"/>
      <c r="D22" s="1"/>
      <c r="E22" s="3"/>
      <c r="F22" s="2"/>
      <c r="G22" s="2"/>
      <c r="H22" s="2"/>
      <c r="I22" s="3">
        <f>SUM(I20:I21)</f>
        <v>3250.16</v>
      </c>
      <c r="J22" s="3"/>
      <c r="K22" s="3">
        <f>I22/100*4</f>
        <v>130.00639999999999</v>
      </c>
      <c r="L22" s="3">
        <v>2</v>
      </c>
      <c r="M22" s="3">
        <f>I22-K22-L22</f>
        <v>3118.1535999999996</v>
      </c>
    </row>
    <row r="23" spans="1:13" ht="15" customHeight="1">
      <c r="A23" s="1" t="s">
        <v>5</v>
      </c>
      <c r="B23" s="1" t="s">
        <v>90</v>
      </c>
      <c r="C23" s="1" t="s">
        <v>91</v>
      </c>
      <c r="D23" s="1" t="s">
        <v>92</v>
      </c>
      <c r="E23" s="3" t="s">
        <v>115</v>
      </c>
      <c r="F23" s="2">
        <v>43</v>
      </c>
      <c r="G23" s="2">
        <v>0</v>
      </c>
      <c r="H23" s="2">
        <v>43</v>
      </c>
      <c r="I23" s="3">
        <v>2409.6</v>
      </c>
      <c r="J23" s="3" t="s">
        <v>132</v>
      </c>
      <c r="K23" s="3"/>
      <c r="L23" s="3"/>
      <c r="M23" s="3"/>
    </row>
    <row r="24" spans="1:13" ht="15" customHeight="1">
      <c r="A24" s="1" t="s">
        <v>5</v>
      </c>
      <c r="B24" s="1" t="s">
        <v>100</v>
      </c>
      <c r="C24" s="1" t="s">
        <v>101</v>
      </c>
      <c r="D24" s="1" t="s">
        <v>102</v>
      </c>
      <c r="E24" s="3" t="s">
        <v>115</v>
      </c>
      <c r="F24" s="2">
        <v>24</v>
      </c>
      <c r="G24" s="2">
        <v>0</v>
      </c>
      <c r="H24" s="2">
        <v>24</v>
      </c>
      <c r="I24" s="3">
        <v>1344.89</v>
      </c>
      <c r="J24" s="3" t="s">
        <v>132</v>
      </c>
      <c r="K24" s="3"/>
      <c r="L24" s="3"/>
      <c r="M24" s="3"/>
    </row>
    <row r="25" spans="1:13" ht="15" customHeight="1">
      <c r="A25" s="1"/>
      <c r="B25" s="1"/>
      <c r="C25" s="1"/>
      <c r="D25" s="1"/>
      <c r="E25" s="3"/>
      <c r="F25" s="2"/>
      <c r="G25" s="2"/>
      <c r="H25" s="2"/>
      <c r="I25" s="3">
        <f>SUM(I23:I24)</f>
        <v>3754.49</v>
      </c>
      <c r="J25" s="3"/>
      <c r="K25" s="3">
        <f>I25/100*4</f>
        <v>150.1796</v>
      </c>
      <c r="L25" s="3">
        <v>2</v>
      </c>
      <c r="M25" s="3">
        <f>I25-K25-L25</f>
        <v>3602.3104</v>
      </c>
    </row>
    <row r="26" spans="1:14" ht="15" customHeight="1">
      <c r="A26" s="1" t="s">
        <v>5</v>
      </c>
      <c r="B26" s="1" t="s">
        <v>14</v>
      </c>
      <c r="C26" s="1" t="s">
        <v>38</v>
      </c>
      <c r="D26" s="1" t="s">
        <v>39</v>
      </c>
      <c r="E26" s="3" t="s">
        <v>120</v>
      </c>
      <c r="F26" s="2">
        <v>28</v>
      </c>
      <c r="G26" s="2">
        <v>0</v>
      </c>
      <c r="H26" s="2">
        <v>28</v>
      </c>
      <c r="I26" s="3">
        <v>1569.04</v>
      </c>
      <c r="J26" s="3" t="s">
        <v>133</v>
      </c>
      <c r="K26" s="3"/>
      <c r="L26" s="3"/>
      <c r="M26" s="3"/>
      <c r="N26" s="14" t="s">
        <v>114</v>
      </c>
    </row>
    <row r="27" spans="1:13" ht="15" customHeight="1">
      <c r="A27" s="1" t="s">
        <v>5</v>
      </c>
      <c r="B27" s="1" t="s">
        <v>14</v>
      </c>
      <c r="C27" s="1" t="s">
        <v>54</v>
      </c>
      <c r="D27" s="1" t="s">
        <v>55</v>
      </c>
      <c r="E27" s="3" t="s">
        <v>120</v>
      </c>
      <c r="F27" s="2">
        <v>0</v>
      </c>
      <c r="G27" s="2">
        <v>38</v>
      </c>
      <c r="H27" s="2">
        <v>38</v>
      </c>
      <c r="I27" s="3">
        <v>2129.41</v>
      </c>
      <c r="J27" s="3" t="s">
        <v>133</v>
      </c>
      <c r="K27" s="3"/>
      <c r="L27" s="3"/>
      <c r="M27" s="3"/>
    </row>
    <row r="28" spans="1:13" ht="15" customHeight="1">
      <c r="A28" s="1" t="s">
        <v>5</v>
      </c>
      <c r="B28" s="1" t="s">
        <v>14</v>
      </c>
      <c r="C28" s="1" t="s">
        <v>58</v>
      </c>
      <c r="D28" s="1" t="s">
        <v>39</v>
      </c>
      <c r="E28" s="3" t="s">
        <v>120</v>
      </c>
      <c r="F28" s="2">
        <v>0</v>
      </c>
      <c r="G28" s="2">
        <v>26</v>
      </c>
      <c r="H28" s="2">
        <v>26</v>
      </c>
      <c r="I28" s="3">
        <v>1456.96</v>
      </c>
      <c r="J28" s="3" t="s">
        <v>133</v>
      </c>
      <c r="K28" s="3"/>
      <c r="L28" s="3"/>
      <c r="M28" s="3"/>
    </row>
    <row r="29" spans="1:13" ht="15" customHeight="1">
      <c r="A29" s="1"/>
      <c r="B29" s="1"/>
      <c r="C29" s="1"/>
      <c r="D29" s="1"/>
      <c r="E29" s="3"/>
      <c r="F29" s="2"/>
      <c r="G29" s="2"/>
      <c r="H29" s="2"/>
      <c r="I29" s="3">
        <f>SUM(I26:I28)</f>
        <v>5155.41</v>
      </c>
      <c r="J29" s="3"/>
      <c r="K29" s="3">
        <f>I29/100*4</f>
        <v>206.2164</v>
      </c>
      <c r="L29" s="3">
        <v>2</v>
      </c>
      <c r="M29" s="3">
        <f>I29-K29-L29</f>
        <v>4947.1936</v>
      </c>
    </row>
    <row r="30" spans="1:13" s="13" customFormat="1" ht="15" customHeight="1">
      <c r="A30" s="4" t="s">
        <v>5</v>
      </c>
      <c r="B30" s="4" t="s">
        <v>14</v>
      </c>
      <c r="C30" s="4" t="s">
        <v>56</v>
      </c>
      <c r="D30" s="4" t="s">
        <v>57</v>
      </c>
      <c r="E30" s="8" t="s">
        <v>122</v>
      </c>
      <c r="F30" s="9">
        <v>0</v>
      </c>
      <c r="G30" s="9">
        <v>40</v>
      </c>
      <c r="H30" s="9">
        <v>40</v>
      </c>
      <c r="I30" s="8">
        <v>2241.48</v>
      </c>
      <c r="J30" s="8" t="s">
        <v>133</v>
      </c>
      <c r="K30" s="8"/>
      <c r="L30" s="8"/>
      <c r="M30" s="8"/>
    </row>
    <row r="31" spans="1:13" s="13" customFormat="1" ht="15" customHeight="1">
      <c r="A31" s="4" t="s">
        <v>5</v>
      </c>
      <c r="B31" s="4" t="s">
        <v>14</v>
      </c>
      <c r="C31" s="4" t="s">
        <v>60</v>
      </c>
      <c r="D31" s="4" t="s">
        <v>57</v>
      </c>
      <c r="E31" s="8" t="s">
        <v>122</v>
      </c>
      <c r="F31" s="9">
        <v>0</v>
      </c>
      <c r="G31" s="9">
        <v>10</v>
      </c>
      <c r="H31" s="9">
        <v>10</v>
      </c>
      <c r="I31" s="8">
        <v>560.37</v>
      </c>
      <c r="J31" s="8" t="s">
        <v>133</v>
      </c>
      <c r="K31" s="8"/>
      <c r="L31" s="8"/>
      <c r="M31" s="8"/>
    </row>
    <row r="32" spans="1:13" s="13" customFormat="1" ht="15" customHeight="1">
      <c r="A32" s="4"/>
      <c r="B32" s="4"/>
      <c r="C32" s="4"/>
      <c r="D32" s="4"/>
      <c r="E32" s="8"/>
      <c r="F32" s="9"/>
      <c r="G32" s="9"/>
      <c r="H32" s="9"/>
      <c r="I32" s="8">
        <f>SUM(I30:I31)</f>
        <v>2801.85</v>
      </c>
      <c r="J32" s="8"/>
      <c r="K32" s="8">
        <f>I32/100*4</f>
        <v>112.074</v>
      </c>
      <c r="L32" s="8">
        <v>2</v>
      </c>
      <c r="M32" s="8">
        <f>I32-K32-L32</f>
        <v>2687.776</v>
      </c>
    </row>
    <row r="33" spans="1:13" s="13" customFormat="1" ht="15" customHeight="1">
      <c r="A33" s="4" t="s">
        <v>5</v>
      </c>
      <c r="B33" s="4" t="s">
        <v>14</v>
      </c>
      <c r="C33" s="4" t="s">
        <v>23</v>
      </c>
      <c r="D33" s="4" t="s">
        <v>24</v>
      </c>
      <c r="E33" s="8" t="s">
        <v>111</v>
      </c>
      <c r="F33" s="9">
        <v>23</v>
      </c>
      <c r="G33" s="9">
        <v>0</v>
      </c>
      <c r="H33" s="9">
        <v>23</v>
      </c>
      <c r="I33" s="8">
        <v>1288.85</v>
      </c>
      <c r="J33" s="8" t="s">
        <v>133</v>
      </c>
      <c r="K33" s="8"/>
      <c r="L33" s="8"/>
      <c r="M33" s="8"/>
    </row>
    <row r="34" spans="1:13" s="13" customFormat="1" ht="15" customHeight="1">
      <c r="A34" s="4" t="s">
        <v>5</v>
      </c>
      <c r="B34" s="4" t="s">
        <v>14</v>
      </c>
      <c r="C34" s="4" t="s">
        <v>34</v>
      </c>
      <c r="D34" s="4" t="s">
        <v>35</v>
      </c>
      <c r="E34" s="8" t="s">
        <v>111</v>
      </c>
      <c r="F34" s="9">
        <v>18</v>
      </c>
      <c r="G34" s="9">
        <v>0</v>
      </c>
      <c r="H34" s="9">
        <v>18</v>
      </c>
      <c r="I34" s="8">
        <v>1008.67</v>
      </c>
      <c r="J34" s="8" t="s">
        <v>133</v>
      </c>
      <c r="K34" s="8"/>
      <c r="L34" s="8"/>
      <c r="M34" s="8"/>
    </row>
    <row r="35" spans="1:13" s="13" customFormat="1" ht="15" customHeight="1">
      <c r="A35" s="4" t="s">
        <v>5</v>
      </c>
      <c r="B35" s="4" t="s">
        <v>14</v>
      </c>
      <c r="C35" s="4" t="s">
        <v>48</v>
      </c>
      <c r="D35" s="4" t="s">
        <v>35</v>
      </c>
      <c r="E35" s="8" t="s">
        <v>111</v>
      </c>
      <c r="F35" s="9">
        <v>1</v>
      </c>
      <c r="G35" s="9">
        <v>0</v>
      </c>
      <c r="H35" s="9">
        <v>1</v>
      </c>
      <c r="I35" s="8">
        <v>56.04</v>
      </c>
      <c r="J35" s="8" t="s">
        <v>133</v>
      </c>
      <c r="K35" s="8"/>
      <c r="L35" s="8"/>
      <c r="M35" s="8"/>
    </row>
    <row r="36" spans="1:13" s="13" customFormat="1" ht="15" customHeight="1">
      <c r="A36" s="4" t="s">
        <v>5</v>
      </c>
      <c r="B36" s="4" t="s">
        <v>14</v>
      </c>
      <c r="C36" s="4" t="s">
        <v>59</v>
      </c>
      <c r="D36" s="4" t="s">
        <v>24</v>
      </c>
      <c r="E36" s="8" t="s">
        <v>111</v>
      </c>
      <c r="F36" s="9">
        <v>0</v>
      </c>
      <c r="G36" s="9">
        <v>24</v>
      </c>
      <c r="H36" s="9">
        <v>24</v>
      </c>
      <c r="I36" s="8">
        <v>1344.89</v>
      </c>
      <c r="J36" s="8" t="s">
        <v>133</v>
      </c>
      <c r="K36" s="8"/>
      <c r="L36" s="8"/>
      <c r="M36" s="8"/>
    </row>
    <row r="37" spans="1:13" s="13" customFormat="1" ht="15" customHeight="1">
      <c r="A37" s="4"/>
      <c r="B37" s="4"/>
      <c r="C37" s="4"/>
      <c r="D37" s="4"/>
      <c r="E37" s="8"/>
      <c r="F37" s="9"/>
      <c r="G37" s="9"/>
      <c r="H37" s="9"/>
      <c r="I37" s="8">
        <f>SUM(I33:I36)</f>
        <v>3698.45</v>
      </c>
      <c r="J37" s="8"/>
      <c r="K37" s="8">
        <f>I37/100*4</f>
        <v>147.938</v>
      </c>
      <c r="L37" s="8">
        <v>2</v>
      </c>
      <c r="M37" s="8">
        <f>I37-K37-L37</f>
        <v>3548.5119999999997</v>
      </c>
    </row>
    <row r="38" spans="1:13" s="13" customFormat="1" ht="15" customHeight="1">
      <c r="A38" s="4" t="s">
        <v>5</v>
      </c>
      <c r="B38" s="4" t="s">
        <v>14</v>
      </c>
      <c r="C38" s="4" t="s">
        <v>29</v>
      </c>
      <c r="D38" s="4" t="s">
        <v>30</v>
      </c>
      <c r="E38" s="8" t="s">
        <v>105</v>
      </c>
      <c r="F38" s="9">
        <v>14</v>
      </c>
      <c r="G38" s="9">
        <v>0</v>
      </c>
      <c r="H38" s="9">
        <v>14</v>
      </c>
      <c r="I38" s="8">
        <v>784.52</v>
      </c>
      <c r="J38" s="8" t="s">
        <v>133</v>
      </c>
      <c r="K38" s="8"/>
      <c r="L38" s="8"/>
      <c r="M38" s="8"/>
    </row>
    <row r="39" spans="1:13" s="13" customFormat="1" ht="15" customHeight="1">
      <c r="A39" s="4" t="s">
        <v>5</v>
      </c>
      <c r="B39" s="4" t="s">
        <v>14</v>
      </c>
      <c r="C39" s="4" t="s">
        <v>45</v>
      </c>
      <c r="D39" s="4" t="s">
        <v>30</v>
      </c>
      <c r="E39" s="8" t="s">
        <v>105</v>
      </c>
      <c r="F39" s="9">
        <v>23</v>
      </c>
      <c r="G39" s="9">
        <v>0</v>
      </c>
      <c r="H39" s="9">
        <v>23</v>
      </c>
      <c r="I39" s="8">
        <v>1288.85</v>
      </c>
      <c r="J39" s="8" t="s">
        <v>133</v>
      </c>
      <c r="K39" s="8"/>
      <c r="L39" s="8"/>
      <c r="M39" s="8"/>
    </row>
    <row r="40" spans="1:13" s="13" customFormat="1" ht="15" customHeight="1">
      <c r="A40" s="4"/>
      <c r="B40" s="4"/>
      <c r="C40" s="4"/>
      <c r="D40" s="4"/>
      <c r="E40" s="8"/>
      <c r="F40" s="9"/>
      <c r="G40" s="9"/>
      <c r="H40" s="9"/>
      <c r="I40" s="8">
        <f>SUM(I38:I39)</f>
        <v>2073.37</v>
      </c>
      <c r="J40" s="8"/>
      <c r="K40" s="8">
        <f>I40/100*4</f>
        <v>82.9348</v>
      </c>
      <c r="L40" s="8">
        <v>2</v>
      </c>
      <c r="M40" s="8">
        <f>I40-K40-L40</f>
        <v>1988.4352</v>
      </c>
    </row>
    <row r="41" spans="1:13" s="13" customFormat="1" ht="15" customHeight="1">
      <c r="A41" s="4" t="s">
        <v>5</v>
      </c>
      <c r="B41" s="4" t="s">
        <v>90</v>
      </c>
      <c r="C41" s="4" t="s">
        <v>93</v>
      </c>
      <c r="D41" s="4" t="s">
        <v>94</v>
      </c>
      <c r="E41" s="8" t="s">
        <v>125</v>
      </c>
      <c r="F41" s="9">
        <v>41</v>
      </c>
      <c r="G41" s="9">
        <v>0</v>
      </c>
      <c r="H41" s="9">
        <v>41</v>
      </c>
      <c r="I41" s="8">
        <v>2297.52</v>
      </c>
      <c r="J41" s="8" t="s">
        <v>133</v>
      </c>
      <c r="K41" s="8">
        <f>I41/100*4</f>
        <v>91.9008</v>
      </c>
      <c r="L41" s="8">
        <v>2</v>
      </c>
      <c r="M41" s="8">
        <f>I41-K41-L41</f>
        <v>2203.6192</v>
      </c>
    </row>
    <row r="42" spans="1:13" s="13" customFormat="1" ht="15" customHeight="1">
      <c r="A42" s="4" t="s">
        <v>5</v>
      </c>
      <c r="B42" s="4" t="s">
        <v>14</v>
      </c>
      <c r="C42" s="4" t="s">
        <v>21</v>
      </c>
      <c r="D42" s="4" t="s">
        <v>22</v>
      </c>
      <c r="E42" s="8" t="s">
        <v>117</v>
      </c>
      <c r="F42" s="9">
        <v>34</v>
      </c>
      <c r="G42" s="9">
        <v>0</v>
      </c>
      <c r="H42" s="9">
        <v>34</v>
      </c>
      <c r="I42" s="8">
        <v>1905.26</v>
      </c>
      <c r="J42" s="8" t="s">
        <v>133</v>
      </c>
      <c r="K42" s="8">
        <f>I42/100*4</f>
        <v>76.21039999999999</v>
      </c>
      <c r="L42" s="8">
        <v>2</v>
      </c>
      <c r="M42" s="8">
        <f>I42-K42-L42</f>
        <v>1827.0496</v>
      </c>
    </row>
    <row r="43" spans="1:13" s="13" customFormat="1" ht="15" customHeight="1">
      <c r="A43" s="4" t="s">
        <v>5</v>
      </c>
      <c r="B43" s="4" t="s">
        <v>14</v>
      </c>
      <c r="C43" s="4" t="s">
        <v>27</v>
      </c>
      <c r="D43" s="4" t="s">
        <v>28</v>
      </c>
      <c r="E43" s="8" t="s">
        <v>119</v>
      </c>
      <c r="F43" s="9">
        <v>18</v>
      </c>
      <c r="G43" s="9">
        <v>0</v>
      </c>
      <c r="H43" s="9">
        <v>18</v>
      </c>
      <c r="I43" s="8">
        <v>1008.67</v>
      </c>
      <c r="J43" s="8" t="s">
        <v>133</v>
      </c>
      <c r="K43" s="8">
        <f>I43/100*4</f>
        <v>40.3468</v>
      </c>
      <c r="L43" s="8">
        <v>2</v>
      </c>
      <c r="M43" s="8">
        <f>I43-K43-L43</f>
        <v>966.3231999999999</v>
      </c>
    </row>
    <row r="44" spans="1:13" s="13" customFormat="1" ht="15" customHeight="1">
      <c r="A44" s="4" t="s">
        <v>5</v>
      </c>
      <c r="B44" s="4" t="s">
        <v>9</v>
      </c>
      <c r="C44" s="4" t="s">
        <v>10</v>
      </c>
      <c r="D44" s="4" t="s">
        <v>11</v>
      </c>
      <c r="E44" s="8" t="s">
        <v>104</v>
      </c>
      <c r="F44" s="9">
        <v>35</v>
      </c>
      <c r="G44" s="9">
        <v>0</v>
      </c>
      <c r="H44" s="9">
        <v>35</v>
      </c>
      <c r="I44" s="8">
        <v>1961.3</v>
      </c>
      <c r="J44" s="8" t="s">
        <v>132</v>
      </c>
      <c r="K44" s="8"/>
      <c r="L44" s="8">
        <v>2</v>
      </c>
      <c r="M44" s="8">
        <f>I44-K44-L44</f>
        <v>1959.3</v>
      </c>
    </row>
    <row r="45" spans="1:13" s="13" customFormat="1" ht="15" customHeight="1">
      <c r="A45" s="4" t="s">
        <v>5</v>
      </c>
      <c r="B45" s="4" t="s">
        <v>14</v>
      </c>
      <c r="C45" s="4" t="s">
        <v>25</v>
      </c>
      <c r="D45" s="4" t="s">
        <v>26</v>
      </c>
      <c r="E45" s="8" t="s">
        <v>118</v>
      </c>
      <c r="F45" s="9">
        <v>19</v>
      </c>
      <c r="G45" s="9">
        <v>0</v>
      </c>
      <c r="H45" s="9">
        <v>19</v>
      </c>
      <c r="I45" s="8">
        <v>1064.7</v>
      </c>
      <c r="J45" s="8" t="s">
        <v>133</v>
      </c>
      <c r="K45" s="8"/>
      <c r="L45" s="8"/>
      <c r="M45" s="8"/>
    </row>
    <row r="46" spans="1:13" s="13" customFormat="1" ht="15" customHeight="1">
      <c r="A46" s="4" t="s">
        <v>5</v>
      </c>
      <c r="B46" s="4" t="s">
        <v>14</v>
      </c>
      <c r="C46" s="4" t="s">
        <v>50</v>
      </c>
      <c r="D46" s="4" t="s">
        <v>51</v>
      </c>
      <c r="E46" s="8" t="s">
        <v>118</v>
      </c>
      <c r="F46" s="9">
        <v>11</v>
      </c>
      <c r="G46" s="9">
        <v>0</v>
      </c>
      <c r="H46" s="9">
        <v>11</v>
      </c>
      <c r="I46" s="8">
        <v>616.41</v>
      </c>
      <c r="J46" s="8" t="s">
        <v>133</v>
      </c>
      <c r="K46" s="8"/>
      <c r="L46" s="8"/>
      <c r="M46" s="8"/>
    </row>
    <row r="47" spans="1:13" s="13" customFormat="1" ht="15" customHeight="1">
      <c r="A47" s="4"/>
      <c r="B47" s="4"/>
      <c r="C47" s="4"/>
      <c r="D47" s="4"/>
      <c r="E47" s="8"/>
      <c r="F47" s="9"/>
      <c r="G47" s="9"/>
      <c r="H47" s="9"/>
      <c r="I47" s="8">
        <f>SUM(I45:I46)</f>
        <v>1681.1100000000001</v>
      </c>
      <c r="J47" s="8"/>
      <c r="K47" s="8">
        <f>I47/100*4</f>
        <v>67.2444</v>
      </c>
      <c r="L47" s="8">
        <v>2</v>
      </c>
      <c r="M47" s="8">
        <f>I47-K47-L47</f>
        <v>1611.8656</v>
      </c>
    </row>
    <row r="48" spans="1:13" s="13" customFormat="1" ht="15" customHeight="1">
      <c r="A48" s="4" t="s">
        <v>5</v>
      </c>
      <c r="B48" s="4" t="s">
        <v>61</v>
      </c>
      <c r="C48" s="4" t="s">
        <v>62</v>
      </c>
      <c r="D48" s="4" t="s">
        <v>63</v>
      </c>
      <c r="E48" s="8" t="s">
        <v>123</v>
      </c>
      <c r="F48" s="9">
        <v>8</v>
      </c>
      <c r="G48" s="9">
        <v>0</v>
      </c>
      <c r="H48" s="9">
        <v>8</v>
      </c>
      <c r="I48" s="8">
        <v>448.3</v>
      </c>
      <c r="J48" s="8" t="s">
        <v>133</v>
      </c>
      <c r="K48" s="8"/>
      <c r="L48" s="8"/>
      <c r="M48" s="8"/>
    </row>
    <row r="49" spans="1:13" s="13" customFormat="1" ht="15" customHeight="1">
      <c r="A49" s="4" t="s">
        <v>5</v>
      </c>
      <c r="B49" s="4" t="s">
        <v>61</v>
      </c>
      <c r="C49" s="4" t="s">
        <v>64</v>
      </c>
      <c r="D49" s="4" t="s">
        <v>65</v>
      </c>
      <c r="E49" s="8" t="s">
        <v>123</v>
      </c>
      <c r="F49" s="9">
        <v>15</v>
      </c>
      <c r="G49" s="9">
        <v>0</v>
      </c>
      <c r="H49" s="9">
        <v>15</v>
      </c>
      <c r="I49" s="8">
        <v>840.56</v>
      </c>
      <c r="J49" s="8" t="s">
        <v>133</v>
      </c>
      <c r="K49" s="8"/>
      <c r="L49" s="8"/>
      <c r="M49" s="8"/>
    </row>
    <row r="50" spans="1:13" s="13" customFormat="1" ht="15" customHeight="1">
      <c r="A50" s="4"/>
      <c r="B50" s="4"/>
      <c r="C50" s="4"/>
      <c r="D50" s="4"/>
      <c r="E50" s="8"/>
      <c r="F50" s="9"/>
      <c r="G50" s="9"/>
      <c r="H50" s="9"/>
      <c r="I50" s="8">
        <f>SUM(I48:I49)</f>
        <v>1288.86</v>
      </c>
      <c r="J50" s="8"/>
      <c r="K50" s="8">
        <f>I50/100*4</f>
        <v>51.554399999999994</v>
      </c>
      <c r="L50" s="8">
        <v>2</v>
      </c>
      <c r="M50" s="8">
        <f>I50-K50-L50</f>
        <v>1235.3056</v>
      </c>
    </row>
    <row r="51" spans="1:13" s="13" customFormat="1" ht="15" customHeight="1">
      <c r="A51" s="4" t="s">
        <v>5</v>
      </c>
      <c r="B51" s="4" t="s">
        <v>82</v>
      </c>
      <c r="C51" s="4" t="s">
        <v>83</v>
      </c>
      <c r="D51" s="4" t="s">
        <v>84</v>
      </c>
      <c r="E51" s="10">
        <v>93000010459</v>
      </c>
      <c r="F51" s="9">
        <v>21</v>
      </c>
      <c r="G51" s="9">
        <v>0</v>
      </c>
      <c r="H51" s="9">
        <v>21</v>
      </c>
      <c r="I51" s="8">
        <v>1176.78</v>
      </c>
      <c r="J51" s="8" t="s">
        <v>133</v>
      </c>
      <c r="K51" s="8">
        <f>I51/100*4</f>
        <v>47.0712</v>
      </c>
      <c r="L51" s="8">
        <v>2</v>
      </c>
      <c r="M51" s="8">
        <f>I51-K51-L51</f>
        <v>1127.7087999999999</v>
      </c>
    </row>
    <row r="52" spans="1:13" s="13" customFormat="1" ht="15" customHeight="1">
      <c r="A52" s="4" t="s">
        <v>5</v>
      </c>
      <c r="B52" s="4" t="s">
        <v>87</v>
      </c>
      <c r="C52" s="4" t="s">
        <v>88</v>
      </c>
      <c r="D52" s="4" t="s">
        <v>89</v>
      </c>
      <c r="E52" s="8" t="s">
        <v>128</v>
      </c>
      <c r="F52" s="9">
        <v>30</v>
      </c>
      <c r="G52" s="9">
        <v>0</v>
      </c>
      <c r="H52" s="9">
        <v>30</v>
      </c>
      <c r="I52" s="8">
        <v>1681.11</v>
      </c>
      <c r="J52" s="8" t="s">
        <v>133</v>
      </c>
      <c r="K52" s="8">
        <f>I52/100*4</f>
        <v>67.2444</v>
      </c>
      <c r="L52" s="8">
        <v>2</v>
      </c>
      <c r="M52" s="8">
        <f>I52-K52-L52</f>
        <v>1611.8655999999999</v>
      </c>
    </row>
    <row r="53" spans="1:13" s="13" customFormat="1" ht="15" customHeight="1">
      <c r="A53" s="4" t="s">
        <v>5</v>
      </c>
      <c r="B53" s="4" t="s">
        <v>14</v>
      </c>
      <c r="C53" s="4" t="s">
        <v>15</v>
      </c>
      <c r="D53" s="4" t="s">
        <v>16</v>
      </c>
      <c r="E53" s="8" t="s">
        <v>107</v>
      </c>
      <c r="F53" s="9">
        <v>14</v>
      </c>
      <c r="G53" s="9">
        <v>0</v>
      </c>
      <c r="H53" s="9">
        <v>14</v>
      </c>
      <c r="I53" s="8">
        <v>784.52</v>
      </c>
      <c r="J53" s="8" t="s">
        <v>133</v>
      </c>
      <c r="K53" s="8"/>
      <c r="L53" s="8"/>
      <c r="M53" s="8"/>
    </row>
    <row r="54" spans="1:13" s="13" customFormat="1" ht="15" customHeight="1">
      <c r="A54" s="4" t="s">
        <v>5</v>
      </c>
      <c r="B54" s="4" t="s">
        <v>14</v>
      </c>
      <c r="C54" s="4" t="s">
        <v>52</v>
      </c>
      <c r="D54" s="4" t="s">
        <v>53</v>
      </c>
      <c r="E54" s="8" t="s">
        <v>107</v>
      </c>
      <c r="F54" s="9">
        <v>14</v>
      </c>
      <c r="G54" s="9">
        <v>0</v>
      </c>
      <c r="H54" s="9">
        <v>14</v>
      </c>
      <c r="I54" s="8">
        <v>784.52</v>
      </c>
      <c r="J54" s="8" t="s">
        <v>133</v>
      </c>
      <c r="K54" s="8"/>
      <c r="L54" s="8"/>
      <c r="M54" s="8"/>
    </row>
    <row r="55" spans="1:13" s="13" customFormat="1" ht="15" customHeight="1">
      <c r="A55" s="4"/>
      <c r="B55" s="4"/>
      <c r="C55" s="4"/>
      <c r="D55" s="4"/>
      <c r="E55" s="8"/>
      <c r="F55" s="9"/>
      <c r="G55" s="9"/>
      <c r="H55" s="9"/>
      <c r="I55" s="8">
        <f>SUM(I53:I54)</f>
        <v>1569.04</v>
      </c>
      <c r="J55" s="8"/>
      <c r="K55" s="8">
        <f>I55/100*4</f>
        <v>62.7616</v>
      </c>
      <c r="L55" s="8">
        <v>2</v>
      </c>
      <c r="M55" s="8">
        <f>I55-K55-L55</f>
        <v>1504.2784</v>
      </c>
    </row>
    <row r="56" spans="1:13" s="13" customFormat="1" ht="15" customHeight="1">
      <c r="A56" s="4" t="s">
        <v>5</v>
      </c>
      <c r="B56" s="4" t="s">
        <v>14</v>
      </c>
      <c r="C56" s="4" t="s">
        <v>17</v>
      </c>
      <c r="D56" s="4" t="s">
        <v>18</v>
      </c>
      <c r="E56" s="8" t="s">
        <v>109</v>
      </c>
      <c r="F56" s="9">
        <v>10</v>
      </c>
      <c r="G56" s="9">
        <v>0</v>
      </c>
      <c r="H56" s="9">
        <v>10</v>
      </c>
      <c r="I56" s="8">
        <v>560.37</v>
      </c>
      <c r="J56" s="8" t="s">
        <v>133</v>
      </c>
      <c r="K56" s="8"/>
      <c r="L56" s="8"/>
      <c r="M56" s="8"/>
    </row>
    <row r="57" spans="1:13" s="13" customFormat="1" ht="15" customHeight="1">
      <c r="A57" s="4" t="s">
        <v>5</v>
      </c>
      <c r="B57" s="4" t="s">
        <v>14</v>
      </c>
      <c r="C57" s="4" t="s">
        <v>31</v>
      </c>
      <c r="D57" s="4" t="s">
        <v>18</v>
      </c>
      <c r="E57" s="8" t="s">
        <v>109</v>
      </c>
      <c r="F57" s="9">
        <v>18</v>
      </c>
      <c r="G57" s="9">
        <v>0</v>
      </c>
      <c r="H57" s="9">
        <v>18</v>
      </c>
      <c r="I57" s="8">
        <v>1008.67</v>
      </c>
      <c r="J57" s="8" t="s">
        <v>133</v>
      </c>
      <c r="K57" s="8"/>
      <c r="L57" s="8"/>
      <c r="M57" s="8"/>
    </row>
    <row r="58" spans="1:13" s="13" customFormat="1" ht="15" customHeight="1">
      <c r="A58" s="4" t="s">
        <v>5</v>
      </c>
      <c r="B58" s="4" t="s">
        <v>14</v>
      </c>
      <c r="C58" s="4" t="s">
        <v>49</v>
      </c>
      <c r="D58" s="4" t="s">
        <v>18</v>
      </c>
      <c r="E58" s="8" t="s">
        <v>109</v>
      </c>
      <c r="F58" s="9">
        <v>10</v>
      </c>
      <c r="G58" s="9">
        <v>0</v>
      </c>
      <c r="H58" s="9">
        <v>10</v>
      </c>
      <c r="I58" s="8">
        <v>560.37</v>
      </c>
      <c r="J58" s="8" t="s">
        <v>133</v>
      </c>
      <c r="K58" s="8"/>
      <c r="L58" s="8"/>
      <c r="M58" s="8"/>
    </row>
    <row r="59" spans="1:13" s="13" customFormat="1" ht="15" customHeight="1">
      <c r="A59" s="4"/>
      <c r="B59" s="4"/>
      <c r="C59" s="4"/>
      <c r="D59" s="4"/>
      <c r="E59" s="8"/>
      <c r="F59" s="9"/>
      <c r="G59" s="9"/>
      <c r="H59" s="9"/>
      <c r="I59" s="8">
        <f>SUM(I56:I58)</f>
        <v>2129.41</v>
      </c>
      <c r="J59" s="8"/>
      <c r="K59" s="8">
        <f>I59/100*4</f>
        <v>85.1764</v>
      </c>
      <c r="L59" s="8">
        <v>2</v>
      </c>
      <c r="M59" s="8">
        <f>I59-K59-L59</f>
        <v>2042.2335999999998</v>
      </c>
    </row>
    <row r="60" spans="1:13" s="13" customFormat="1" ht="15" customHeight="1">
      <c r="A60" s="4" t="s">
        <v>5</v>
      </c>
      <c r="B60" s="4" t="s">
        <v>14</v>
      </c>
      <c r="C60" s="4" t="s">
        <v>19</v>
      </c>
      <c r="D60" s="4" t="s">
        <v>20</v>
      </c>
      <c r="E60" s="8" t="s">
        <v>106</v>
      </c>
      <c r="F60" s="9">
        <v>27</v>
      </c>
      <c r="G60" s="9">
        <v>0</v>
      </c>
      <c r="H60" s="9">
        <v>27</v>
      </c>
      <c r="I60" s="8">
        <v>1513</v>
      </c>
      <c r="J60" s="8" t="s">
        <v>132</v>
      </c>
      <c r="K60" s="8"/>
      <c r="L60" s="8"/>
      <c r="M60" s="8"/>
    </row>
    <row r="61" spans="1:13" s="13" customFormat="1" ht="15" customHeight="1">
      <c r="A61" s="4" t="s">
        <v>5</v>
      </c>
      <c r="B61" s="4" t="s">
        <v>14</v>
      </c>
      <c r="C61" s="4" t="s">
        <v>42</v>
      </c>
      <c r="D61" s="4" t="s">
        <v>43</v>
      </c>
      <c r="E61" s="8" t="s">
        <v>106</v>
      </c>
      <c r="F61" s="9">
        <v>32</v>
      </c>
      <c r="G61" s="9">
        <v>0</v>
      </c>
      <c r="H61" s="9">
        <v>32</v>
      </c>
      <c r="I61" s="8">
        <v>1793.19</v>
      </c>
      <c r="J61" s="8" t="s">
        <v>132</v>
      </c>
      <c r="K61" s="8"/>
      <c r="L61" s="8"/>
      <c r="M61" s="8"/>
    </row>
    <row r="62" spans="1:13" ht="15" customHeight="1">
      <c r="A62" s="1" t="s">
        <v>5</v>
      </c>
      <c r="B62" s="1" t="s">
        <v>14</v>
      </c>
      <c r="C62" s="1" t="s">
        <v>44</v>
      </c>
      <c r="D62" s="1" t="s">
        <v>20</v>
      </c>
      <c r="E62" s="3" t="s">
        <v>106</v>
      </c>
      <c r="F62" s="2">
        <v>49</v>
      </c>
      <c r="G62" s="2">
        <v>0</v>
      </c>
      <c r="H62" s="2">
        <v>49</v>
      </c>
      <c r="I62" s="3">
        <v>2745.82</v>
      </c>
      <c r="J62" s="3" t="s">
        <v>132</v>
      </c>
      <c r="K62" s="3"/>
      <c r="L62" s="3"/>
      <c r="M62" s="3"/>
    </row>
    <row r="63" spans="1:13" ht="15" customHeight="1">
      <c r="A63" s="1"/>
      <c r="B63" s="1"/>
      <c r="C63" s="1"/>
      <c r="D63" s="1"/>
      <c r="E63" s="3"/>
      <c r="F63" s="2"/>
      <c r="G63" s="2"/>
      <c r="H63" s="2"/>
      <c r="I63" s="3">
        <f>SUM(I60:I62)</f>
        <v>6052.01</v>
      </c>
      <c r="J63" s="3"/>
      <c r="K63" s="3"/>
      <c r="L63" s="3">
        <v>2</v>
      </c>
      <c r="M63" s="3">
        <f>I63-K63-L63</f>
        <v>6050.01</v>
      </c>
    </row>
    <row r="64" spans="1:13" ht="11.25">
      <c r="A64" s="1" t="s">
        <v>103</v>
      </c>
      <c r="B64" s="1"/>
      <c r="C64" s="1"/>
      <c r="D64" s="1"/>
      <c r="E64" s="12"/>
      <c r="F64" s="2">
        <f>SUM(F2:F62)</f>
        <v>833</v>
      </c>
      <c r="G64" s="2">
        <f>SUM(G2:G62)</f>
        <v>276</v>
      </c>
      <c r="H64" s="2">
        <f>SUM(H2:H62)</f>
        <v>1109</v>
      </c>
      <c r="I64" s="3">
        <f>I4+I5+I6+I7+I8+I9+I12+I15+I16+I19+I22+I25+I29+I32+I37+I40+I41+I42+I43+I44+I47+I50+I51+I52+I55+I59+I63</f>
        <v>62145.16000000001</v>
      </c>
      <c r="J64" s="3"/>
      <c r="K64" s="3">
        <f>K4+K5+K6+K7+K8+K9+K12+K15+K16+K19+K22+K25+K29+K32+K37+K40+K41+K42+K43+K44+K47+K50+K51+K52+K55+K59+K63</f>
        <v>2165.2739999999994</v>
      </c>
      <c r="L64" s="3">
        <f>L4+L5+L6+L7+L8+L9+L12+L15+L16+L19+L22+L25+L29+L32+L37+L40+L41+L42+L43+L44+L47+L50+L51+L52+L55+L59+L63</f>
        <v>54</v>
      </c>
      <c r="M64" s="3">
        <f>M4+M5+M6+M7+M8+M9+M12+M15+M16+M19+M22+M25+M29+M32+M37+M40+M41+M42+M43+M44+M47+M50+M51+M52+M55+M59+M63</f>
        <v>59925.886</v>
      </c>
    </row>
  </sheetData>
  <sheetProtection/>
  <dataValidations count="1">
    <dataValidation type="textLength" operator="equal" allowBlank="1" showInputMessage="1" showErrorMessage="1" sqref="E2 E20:E22 E13:E17 E28:E30 E43:E45 E6:E9 E38:E40 E51 E24:E25 E33:E35 E57:E59">
      <formula1>11</formula1>
    </dataValidation>
  </dataValidations>
  <printOptions/>
  <pageMargins left="0" right="0" top="0" bottom="0" header="0.31496062992125984" footer="0.31496062992125984"/>
  <pageSetup fitToWidth="2" fitToHeight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2017-02-13T12:22:36Z</dcterms:created>
  <dcterms:modified xsi:type="dcterms:W3CDTF">2017-07-06T22:49:37Z</dcterms:modified>
  <cp:category/>
  <cp:version/>
  <cp:contentType/>
  <cp:contentStatus/>
</cp:coreProperties>
</file>